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<sst xmlns="http://schemas.openxmlformats.org/spreadsheetml/2006/main" count="220" uniqueCount="219">
  <si>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</si>
  <si>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</si>
  <si>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</si>
  <si>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</si>
  <si>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</si>
  <si>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</si>
  <si>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</si>
  <si>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</si>
  <si>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</si>
  <si>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</si>
  <si>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</si>
  <si>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</si>
  <si>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</si>
  <si>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</si>
  <si>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</si>
  <si>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</si>
  <si>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</si>
  <si>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</si>
  <si>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</si>
  <si>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</si>
  <si>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</si>
  <si>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</si>
  <si>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</si>
  <si>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</si>
  <si>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</si>
  <si>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</si>
  <si>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</si>
  <si>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</si>
  <si>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</si>
  <si>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</si>
  <si>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</si>
  <si>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</si>
  <si>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</si>
  <si>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</si>
  <si>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</si>
  <si>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</si>
  <si>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</si>
  <si>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</si>
  <si>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</si>
  <si>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</si>
  <si>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</si>
  <si>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</si>
  <si>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</si>
  <si>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</si>
  <si>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</si>
  <si>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</si>
  <si>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</si>
  <si>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</si>
  <si>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</si>
  <si>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</si>
  <si>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</si>
  <si>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</si>
  <si>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</si>
  <si>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</si>
  <si>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</si>
  <si>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</si>
  <si>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</si>
  <si>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</si>
  <si>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</si>
  <si>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</si>
  <si>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</si>
  <si>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</si>
  <si>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</si>
  <si>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</si>
  <si>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</si>
  <si>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</si>
  <si>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</si>
  <si>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</si>
  <si>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</si>
  <si>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</si>
  <si>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</si>
  <si>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</si>
  <si>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</si>
  <si>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</si>
  <si>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</si>
  <si>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</si>
  <si>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</si>
  <si>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</si>
  <si>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</si>
  <si>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</si>
  <si>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</si>
  <si>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</si>
  <si>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</si>
  <si>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</si>
  <si>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</si>
  <si>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</si>
  <si>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</si>
  <si>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</si>
  <si>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</si>
  <si>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</si>
  <si>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</si>
  <si>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</si>
  <si>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</si>
  <si>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</si>
  <si>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</si>
  <si>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</si>
  <si>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</si>
  <si>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</si>
  <si>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</si>
  <si>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</si>
  <si>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</si>
  <si>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</si>
  <si>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</si>
  <si>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</si>
  <si>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</si>
  <si>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</si>
  <si>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</si>
  <si>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</si>
  <si>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</si>
  <si>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</si>
  <si>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</si>
  <si>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</si>
  <si>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</si>
  <si>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</si>
  <si>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</si>
  <si>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</si>
  <si>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</si>
  <si>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</si>
  <si>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</si>
  <si>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</si>
  <si>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</si>
  <si>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</si>
  <si>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</si>
  <si>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</si>
  <si>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</si>
  <si>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</si>
  <si>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</si>
  <si>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</si>
  <si>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</si>
  <si>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</si>
  <si>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</si>
  <si>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</si>
  <si>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</si>
  <si>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</si>
  <si>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</si>
  <si>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</si>
  <si>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</si>
  <si>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</si>
  <si>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</si>
  <si>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</si>
  <si>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</si>
  <si>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</si>
  <si>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</si>
  <si>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</si>
  <si>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</si>
  <si>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</si>
  <si>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</si>
  <si>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</si>
  <si>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</si>
  <si>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</si>
  <si>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</si>
  <si>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</si>
  <si>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</si>
  <si>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</si>
  <si>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</si>
  <si>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</si>
  <si>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</si>
  <si>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</si>
  <si>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</si>
  <si>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</si>
  <si>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</si>
  <si>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</si>
  <si>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</si>
  <si>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</si>
  <si>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</si>
  <si>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</si>
  <si>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</si>
  <si>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</si>
  <si>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</si>
  <si>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</si>
  <si>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</si>
  <si>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</si>
  <si>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</si>
  <si>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</si>
  <si>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</si>
  <si>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</si>
  <si>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</si>
  <si>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</si>
  <si>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</si>
  <si>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</si>
  <si>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</si>
  <si>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</si>
  <si>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</si>
  <si>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</si>
  <si>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</si>
  <si>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</si>
  <si>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</si>
  <si>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</si>
  <si>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</si>
  <si>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</si>
  <si>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</si>
  <si>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</si>
  <si>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</si>
  <si>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</si>
  <si>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</si>
  <si>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</si>
  <si>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</si>
  <si>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</si>
  <si>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</si>
  <si>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</si>
  <si>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</si>
  <si>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</si>
  <si>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</si>
  <si>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</si>
  <si>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</si>
  <si>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</si>
  <si>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</si>
  <si>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</si>
  <si>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</si>
  <si>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</si>
  <si>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</si>
  <si>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</si>
  <si>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</si>
  <si>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</si>
  <si>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</si>
  <si>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</si>
  <si>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</si>
  <si>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CAIRO AMMAN BANK</t>
  </si>
  <si>
    <t>بنك القاهرة عمان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</si>
</sst>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92"/>
  <sheetViews>
    <sheetView tabSelected="1" topLeftCell="D1" workbookViewId="0">
      <selection activeCell="D4" sqref="D4"/>
    </sheetView>
  </sheetViews>
  <sheetFormatPr defaultRowHeight="16.5"/>
  <cols>
    <col min="4" max="4" width="62" style="1" customWidth="1"/>
    <col min="5" max="6" width="16.140625" style="2" bestFit="1" customWidth="1"/>
    <col min="7" max="7" width="16.140625" style="2" customWidth="1"/>
    <col min="8" max="8" width="49.42578125" style="3" customWidth="1"/>
    <col min="9" max="48" width="9.140625" style="4"/>
  </cols>
  <sheetData>
    <row r="2" spans="4:48">
      <c r="D2" s="5" t="s">
        <v>217</v>
      </c>
      <c r="E2" s="5"/>
      <c r="F2" s="59">
        <v>111021</v>
      </c>
      <c r="G2" s="59"/>
      <c r="H2" s="6" t="s">
        <v>218</v>
      </c>
    </row>
    <row r="4" spans="4:48" s="7" customFormat="1" ht="24.95" customHeight="1">
      <c r="D4" s="51" t="s">
        <v>209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4:48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4:48" s="7" customFormat="1" ht="20.100000000000001" customHeight="1">
      <c r="D6" s="12" t="s">
        <v>3</v>
      </c>
      <c r="E6" s="13">
        <v>2.75</v>
      </c>
      <c r="F6" s="13">
        <v>2.77</v>
      </c>
      <c r="G6" s="13">
        <v>3.18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4:48" s="7" customFormat="1" ht="20.100000000000001" customHeight="1">
      <c r="D7" s="12" t="s">
        <v>5</v>
      </c>
      <c r="E7" s="15">
        <v>13179958.27</v>
      </c>
      <c r="F7" s="15">
        <v>7002876.3099999996</v>
      </c>
      <c r="G7" s="15">
        <v>25522101.010000002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4:48" s="7" customFormat="1" ht="20.100000000000001" customHeight="1">
      <c r="D8" s="12" t="s">
        <v>7</v>
      </c>
      <c r="E8" s="15">
        <v>4559777</v>
      </c>
      <c r="F8" s="15">
        <v>2270944</v>
      </c>
      <c r="G8" s="15">
        <v>8837990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4:48" s="7" customFormat="1" ht="20.100000000000001" customHeight="1">
      <c r="D9" s="12" t="s">
        <v>9</v>
      </c>
      <c r="E9" s="15">
        <v>1611</v>
      </c>
      <c r="F9" s="15">
        <v>2164</v>
      </c>
      <c r="G9" s="15">
        <v>4431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4:48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100000000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4:48" s="7" customFormat="1" ht="20.100000000000001" customHeight="1">
      <c r="D11" s="12" t="s">
        <v>13</v>
      </c>
      <c r="E11" s="15">
        <v>275000000</v>
      </c>
      <c r="F11" s="15">
        <v>277000000</v>
      </c>
      <c r="G11" s="15">
        <v>318000000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4:48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4:48">
      <c r="D13" s="19"/>
      <c r="E13" s="20"/>
      <c r="F13" s="20"/>
      <c r="G13" s="20"/>
      <c r="H13" s="21"/>
    </row>
    <row r="14" spans="4:48">
      <c r="E14" s="20"/>
      <c r="F14" s="20"/>
      <c r="G14" s="20"/>
      <c r="H14" s="22"/>
    </row>
    <row r="15" spans="4:48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4:48" s="7" customFormat="1" ht="20.100000000000001" customHeight="1">
      <c r="D16" s="9" t="s">
        <v>19</v>
      </c>
      <c r="E16" s="24">
        <v>211280174</v>
      </c>
      <c r="F16" s="24">
        <v>131887099</v>
      </c>
      <c r="G16" s="24">
        <v>202432941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4:48" s="7" customFormat="1" ht="20.100000000000001" customHeight="1">
      <c r="D17" s="26" t="s">
        <v>21</v>
      </c>
      <c r="E17" s="27">
        <v>189873760</v>
      </c>
      <c r="F17" s="27">
        <v>287130970</v>
      </c>
      <c r="G17" s="27">
        <v>187368937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4:48" s="7" customFormat="1" ht="20.100000000000001" customHeight="1">
      <c r="D18" s="12" t="s">
        <v>23</v>
      </c>
      <c r="E18" s="27">
        <v>18500000</v>
      </c>
      <c r="F18" s="27">
        <v>3500000</v>
      </c>
      <c r="G18" s="27">
        <v>124174750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4:48" s="7" customFormat="1" ht="20.100000000000001" customHeight="1">
      <c r="D19" s="12" t="s">
        <v>214</v>
      </c>
      <c r="E19" s="27">
        <v>26858142</v>
      </c>
      <c r="F19" s="27">
        <v>24640456</v>
      </c>
      <c r="G19" s="27">
        <v>1329095</v>
      </c>
      <c r="H19" s="28" t="s">
        <v>211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4:48" s="7" customFormat="1" ht="20.100000000000001" customHeight="1">
      <c r="D20" s="12" t="s">
        <v>215</v>
      </c>
      <c r="E20" s="27">
        <v>26593505</v>
      </c>
      <c r="F20" s="27">
        <v>25910213</v>
      </c>
      <c r="G20" s="27">
        <v>91048917</v>
      </c>
      <c r="H20" s="28" t="s">
        <v>212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4:48" s="7" customFormat="1" ht="20.100000000000001" customHeight="1">
      <c r="D21" s="12" t="s">
        <v>216</v>
      </c>
      <c r="E21" s="27">
        <v>358681442</v>
      </c>
      <c r="F21" s="27">
        <v>440338326</v>
      </c>
      <c r="G21" s="27">
        <v>328191825</v>
      </c>
      <c r="H21" s="28" t="s">
        <v>213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4:48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8" t="s">
        <v>26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4:48" s="7" customFormat="1" ht="20.100000000000001" customHeight="1">
      <c r="D23" s="12" t="s">
        <v>27</v>
      </c>
      <c r="E23" s="27">
        <v>1007336799</v>
      </c>
      <c r="F23" s="27">
        <v>947589993</v>
      </c>
      <c r="G23" s="27">
        <v>823104605</v>
      </c>
      <c r="H23" s="28" t="s">
        <v>28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</row>
    <row r="24" spans="4:48" s="7" customFormat="1" ht="20.100000000000001" customHeight="1">
      <c r="D24" s="12" t="s">
        <v>29</v>
      </c>
      <c r="E24" s="27">
        <v>45774043</v>
      </c>
      <c r="F24" s="27">
        <v>45234822</v>
      </c>
      <c r="G24" s="27">
        <v>44284861</v>
      </c>
      <c r="H24" s="28" t="s">
        <v>30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4:48" s="7" customFormat="1" ht="20.100000000000001" customHeight="1">
      <c r="D25" s="12" t="s">
        <v>31</v>
      </c>
      <c r="E25" s="27">
        <v>10994072</v>
      </c>
      <c r="F25" s="27">
        <v>10528884</v>
      </c>
      <c r="G25" s="27">
        <v>10904297</v>
      </c>
      <c r="H25" s="28" t="s">
        <v>32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4:48" s="7" customFormat="1" ht="20.100000000000001" customHeight="1">
      <c r="D26" s="12" t="s">
        <v>33</v>
      </c>
      <c r="E26" s="27">
        <v>34595419</v>
      </c>
      <c r="F26" s="27">
        <v>36455613</v>
      </c>
      <c r="G26" s="27">
        <v>37535656</v>
      </c>
      <c r="H26" s="28" t="s">
        <v>34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4:48" s="7" customFormat="1" ht="20.100000000000001" customHeight="1">
      <c r="D27" s="12" t="s">
        <v>176</v>
      </c>
      <c r="E27" s="27">
        <v>435380</v>
      </c>
      <c r="F27" s="27">
        <v>0</v>
      </c>
      <c r="G27" s="27">
        <v>0</v>
      </c>
      <c r="H27" s="28" t="s">
        <v>159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</row>
    <row r="28" spans="4:48" s="7" customFormat="1" ht="20.100000000000001" customHeight="1">
      <c r="D28" s="12" t="s">
        <v>35</v>
      </c>
      <c r="E28" s="27">
        <v>150181193</v>
      </c>
      <c r="F28" s="27">
        <v>42910591</v>
      </c>
      <c r="G28" s="27">
        <v>48258454</v>
      </c>
      <c r="H28" s="28" t="s">
        <v>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4:48" s="7" customFormat="1" ht="20.100000000000001" customHeight="1">
      <c r="D29" s="16" t="s">
        <v>37</v>
      </c>
      <c r="E29" s="29">
        <v>2024335814</v>
      </c>
      <c r="F29" s="29">
        <v>1940363261</v>
      </c>
      <c r="G29" s="29">
        <v>1843445180</v>
      </c>
      <c r="H29" s="30" t="s">
        <v>38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4:48">
      <c r="D30" s="19"/>
      <c r="E30" s="31"/>
      <c r="F30" s="31"/>
      <c r="G30" s="31"/>
      <c r="H30" s="22"/>
    </row>
    <row r="31" spans="4:48">
      <c r="E31" s="31"/>
      <c r="F31" s="31"/>
      <c r="G31" s="31"/>
    </row>
    <row r="32" spans="4:48" s="7" customFormat="1" ht="24.95" customHeight="1">
      <c r="D32" s="56" t="s">
        <v>39</v>
      </c>
      <c r="E32" s="57"/>
      <c r="F32" s="57"/>
      <c r="G32" s="57"/>
      <c r="H32" s="55" t="s">
        <v>40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4:48" s="7" customFormat="1" ht="24.95" customHeight="1">
      <c r="D33" s="51" t="s">
        <v>41</v>
      </c>
      <c r="E33" s="57"/>
      <c r="F33" s="57"/>
      <c r="G33" s="57"/>
      <c r="H33" s="53" t="s">
        <v>42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4:48" s="7" customFormat="1" ht="20.100000000000001" customHeight="1">
      <c r="D34" s="9" t="s">
        <v>43</v>
      </c>
      <c r="E34" s="24">
        <v>1400325209</v>
      </c>
      <c r="F34" s="24">
        <v>1375134365</v>
      </c>
      <c r="G34" s="24">
        <v>1335849372</v>
      </c>
      <c r="H34" s="25" t="s">
        <v>44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4:48" s="7" customFormat="1" ht="20.100000000000001" customHeight="1">
      <c r="D35" s="26" t="s">
        <v>45</v>
      </c>
      <c r="E35" s="32">
        <v>98758619</v>
      </c>
      <c r="F35" s="32">
        <v>170128471</v>
      </c>
      <c r="G35" s="32">
        <v>131939779</v>
      </c>
      <c r="H35" s="33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4:48" s="7" customFormat="1" ht="20.100000000000001" customHeight="1">
      <c r="D36" s="12" t="s">
        <v>47</v>
      </c>
      <c r="E36" s="27">
        <v>41973787</v>
      </c>
      <c r="F36" s="27">
        <v>47423112</v>
      </c>
      <c r="G36" s="27">
        <v>44541636</v>
      </c>
      <c r="H36" s="28" t="s">
        <v>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4:48" s="7" customFormat="1" ht="20.100000000000001" customHeight="1">
      <c r="D37" s="12" t="s">
        <v>178</v>
      </c>
      <c r="E37" s="27">
        <v>172942224</v>
      </c>
      <c r="F37" s="27">
        <v>62224224</v>
      </c>
      <c r="G37" s="27">
        <v>59524224</v>
      </c>
      <c r="H37" s="28" t="s">
        <v>160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4:48" s="7" customFormat="1" ht="20.100000000000001" customHeight="1">
      <c r="D38" s="12" t="s">
        <v>177</v>
      </c>
      <c r="E38" s="27">
        <v>2012463</v>
      </c>
      <c r="F38" s="27">
        <v>2270355</v>
      </c>
      <c r="G38" s="27">
        <v>3818965</v>
      </c>
      <c r="H38" s="28" t="s">
        <v>161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4:48" s="7" customFormat="1" ht="20.100000000000001" customHeight="1">
      <c r="D39" s="12" t="s">
        <v>49</v>
      </c>
      <c r="E39" s="27">
        <v>67086755</v>
      </c>
      <c r="F39" s="27">
        <v>59612381</v>
      </c>
      <c r="G39" s="27">
        <v>61844943</v>
      </c>
      <c r="H39" s="28" t="s">
        <v>50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4:48" s="7" customFormat="1" ht="20.100000000000001" customHeight="1">
      <c r="D40" s="16" t="s">
        <v>51</v>
      </c>
      <c r="E40" s="29">
        <v>1783099057</v>
      </c>
      <c r="F40" s="29">
        <v>1716792908</v>
      </c>
      <c r="G40" s="29">
        <v>1637518919</v>
      </c>
      <c r="H40" s="30" t="s">
        <v>52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4:48">
      <c r="D41" s="19"/>
      <c r="E41" s="31"/>
      <c r="F41" s="31"/>
      <c r="G41" s="31"/>
      <c r="H41" s="22"/>
    </row>
    <row r="42" spans="4:48">
      <c r="D42" s="19"/>
      <c r="E42" s="31"/>
      <c r="F42" s="31"/>
      <c r="G42" s="31"/>
      <c r="H42" s="22"/>
    </row>
    <row r="43" spans="4:48" s="7" customFormat="1" ht="24.95" customHeight="1">
      <c r="D43" s="51" t="s">
        <v>53</v>
      </c>
      <c r="E43" s="57"/>
      <c r="F43" s="57"/>
      <c r="G43" s="57"/>
      <c r="H43" s="53" t="s">
        <v>54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4:48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5" t="s">
        <v>56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4:48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100000000</v>
      </c>
      <c r="H45" s="28" t="s">
        <v>58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4:48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100000000</v>
      </c>
      <c r="H46" s="28" t="s">
        <v>60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4:48" s="7" customFormat="1" ht="20.100000000000001" customHeight="1">
      <c r="D47" s="12" t="s">
        <v>61</v>
      </c>
      <c r="E47" s="27">
        <v>42947195</v>
      </c>
      <c r="F47" s="27">
        <v>37749106</v>
      </c>
      <c r="G47" s="27">
        <v>33054599</v>
      </c>
      <c r="H47" s="28" t="s">
        <v>62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4:48" s="7" customFormat="1" ht="20.100000000000001" customHeight="1">
      <c r="D48" s="12" t="s">
        <v>63</v>
      </c>
      <c r="E48" s="27">
        <v>1321613</v>
      </c>
      <c r="F48" s="27">
        <v>1321613</v>
      </c>
      <c r="G48" s="27">
        <v>1321613</v>
      </c>
      <c r="H48" s="2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4:48" s="7" customFormat="1" ht="20.100000000000001" customHeight="1">
      <c r="D49" s="12" t="s">
        <v>65</v>
      </c>
      <c r="E49" s="27">
        <v>13922382</v>
      </c>
      <c r="F49" s="27">
        <v>12468759</v>
      </c>
      <c r="G49" s="27">
        <v>9924047</v>
      </c>
      <c r="H49" s="28" t="s">
        <v>66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4:48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8" t="s">
        <v>68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4:48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8" t="s">
        <v>70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4:48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8" t="s">
        <v>72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4:48" s="7" customFormat="1" ht="20.100000000000001" customHeight="1">
      <c r="D53" s="12" t="s">
        <v>207</v>
      </c>
      <c r="E53" s="27">
        <v>17000000</v>
      </c>
      <c r="F53" s="27">
        <v>17000000</v>
      </c>
      <c r="G53" s="27">
        <v>15000000</v>
      </c>
      <c r="H53" s="28" t="s">
        <v>73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4:48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8" t="s">
        <v>74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4:48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8" t="s">
        <v>76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4:48" s="7" customFormat="1" ht="20.100000000000001" customHeight="1">
      <c r="D56" s="12" t="s">
        <v>77</v>
      </c>
      <c r="E56" s="27">
        <v>3085785</v>
      </c>
      <c r="F56" s="27">
        <v>3850718</v>
      </c>
      <c r="G56" s="27">
        <v>24903151</v>
      </c>
      <c r="H56" s="28" t="s">
        <v>78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4:48" s="7" customFormat="1" ht="20.100000000000001" customHeight="1">
      <c r="D57" s="12" t="s">
        <v>79</v>
      </c>
      <c r="E57" s="27">
        <v>62959782</v>
      </c>
      <c r="F57" s="27">
        <v>51180157</v>
      </c>
      <c r="G57" s="27">
        <v>21722851</v>
      </c>
      <c r="H57" s="28" t="s">
        <v>80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4:48" s="7" customFormat="1" ht="20.100000000000001" customHeight="1">
      <c r="D58" s="12" t="s">
        <v>81</v>
      </c>
      <c r="E58" s="27">
        <v>241236757</v>
      </c>
      <c r="F58" s="27">
        <v>223570353</v>
      </c>
      <c r="G58" s="27">
        <v>205926261</v>
      </c>
      <c r="H58" s="28" t="s">
        <v>82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4:48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9" t="s">
        <v>162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4:48" s="7" customFormat="1" ht="20.100000000000001" customHeight="1">
      <c r="D60" s="16" t="s">
        <v>83</v>
      </c>
      <c r="E60" s="29">
        <v>2024335814</v>
      </c>
      <c r="F60" s="29">
        <v>1940363261</v>
      </c>
      <c r="G60" s="29">
        <v>1843445180</v>
      </c>
      <c r="H60" s="30" t="s">
        <v>84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4:48">
      <c r="D61" s="19"/>
      <c r="E61" s="31"/>
      <c r="F61" s="31"/>
      <c r="G61" s="31"/>
      <c r="H61" s="22"/>
    </row>
    <row r="62" spans="4:48">
      <c r="D62" s="19"/>
      <c r="E62" s="31"/>
      <c r="F62" s="31"/>
      <c r="G62" s="31"/>
      <c r="H62" s="22"/>
    </row>
    <row r="63" spans="4:48" s="7" customFormat="1" ht="24.95" customHeight="1">
      <c r="D63" s="51" t="s">
        <v>210</v>
      </c>
      <c r="E63" s="57"/>
      <c r="F63" s="57"/>
      <c r="G63" s="57"/>
      <c r="H63" s="53" t="s">
        <v>85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4:48" s="7" customFormat="1" ht="20.100000000000001" customHeight="1">
      <c r="D64" s="9" t="s">
        <v>86</v>
      </c>
      <c r="E64" s="24">
        <v>124989406</v>
      </c>
      <c r="F64" s="24">
        <v>111438690</v>
      </c>
      <c r="G64" s="24">
        <v>105838068</v>
      </c>
      <c r="H64" s="25" t="s">
        <v>87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4:48" s="7" customFormat="1" ht="20.100000000000001" customHeight="1">
      <c r="D65" s="12" t="s">
        <v>88</v>
      </c>
      <c r="E65" s="27">
        <v>38305983</v>
      </c>
      <c r="F65" s="27">
        <v>30669937</v>
      </c>
      <c r="G65" s="27">
        <v>30584608</v>
      </c>
      <c r="H65" s="28" t="s">
        <v>89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4:48" s="7" customFormat="1" ht="20.100000000000001" customHeight="1">
      <c r="D66" s="12" t="s">
        <v>90</v>
      </c>
      <c r="E66" s="27">
        <v>86683423</v>
      </c>
      <c r="F66" s="27">
        <v>80768753</v>
      </c>
      <c r="G66" s="27">
        <v>75253460</v>
      </c>
      <c r="H66" s="28" t="s">
        <v>91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spans="4:48" s="7" customFormat="1" ht="20.100000000000001" customHeight="1">
      <c r="D67" s="12" t="s">
        <v>92</v>
      </c>
      <c r="E67" s="27">
        <v>19342183</v>
      </c>
      <c r="F67" s="27">
        <v>19283958</v>
      </c>
      <c r="G67" s="27">
        <v>19497704</v>
      </c>
      <c r="H67" s="28" t="s">
        <v>93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spans="4:48" s="7" customFormat="1" ht="20.100000000000001" customHeight="1">
      <c r="D68" s="12" t="s">
        <v>179</v>
      </c>
      <c r="E68" s="27">
        <v>106025606</v>
      </c>
      <c r="F68" s="27">
        <v>100052711</v>
      </c>
      <c r="G68" s="27">
        <v>94751164</v>
      </c>
      <c r="H68" s="28" t="s">
        <v>173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spans="4:48" s="7" customFormat="1" ht="20.100000000000001" customHeight="1">
      <c r="D69" s="12" t="s">
        <v>94</v>
      </c>
      <c r="E69" s="27">
        <v>2271662</v>
      </c>
      <c r="F69" s="27">
        <v>8340411</v>
      </c>
      <c r="G69" s="27">
        <v>1286749</v>
      </c>
      <c r="H69" s="28" t="s">
        <v>95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spans="4:48" s="7" customFormat="1" ht="20.100000000000001" customHeight="1">
      <c r="D70" s="12" t="s">
        <v>180</v>
      </c>
      <c r="E70" s="27">
        <v>2591264</v>
      </c>
      <c r="F70" s="27">
        <v>3121113</v>
      </c>
      <c r="G70" s="27">
        <v>2312243</v>
      </c>
      <c r="H70" s="28" t="s">
        <v>163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spans="4:48" s="7" customFormat="1" ht="20.100000000000001" customHeight="1">
      <c r="D71" s="12" t="s">
        <v>181</v>
      </c>
      <c r="E71" s="27">
        <v>3600666</v>
      </c>
      <c r="F71" s="27">
        <v>3703217</v>
      </c>
      <c r="G71" s="27">
        <v>5442888</v>
      </c>
      <c r="H71" s="28" t="s">
        <v>164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spans="4:48" s="7" customFormat="1" ht="20.100000000000001" customHeight="1">
      <c r="D72" s="12" t="s">
        <v>182</v>
      </c>
      <c r="E72" s="27">
        <v>114489198</v>
      </c>
      <c r="F72" s="27">
        <v>115217452</v>
      </c>
      <c r="G72" s="27">
        <v>103793044</v>
      </c>
      <c r="H72" s="28" t="s">
        <v>165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spans="4:48" s="7" customFormat="1" ht="20.100000000000001" customHeight="1">
      <c r="D73" s="12" t="s">
        <v>183</v>
      </c>
      <c r="E73" s="27">
        <v>32680628</v>
      </c>
      <c r="F73" s="27">
        <v>31887317</v>
      </c>
      <c r="G73" s="27">
        <v>28477479</v>
      </c>
      <c r="H73" s="28" t="s">
        <v>166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spans="4:48" s="7" customFormat="1" ht="20.100000000000001" customHeight="1">
      <c r="D74" s="12" t="s">
        <v>184</v>
      </c>
      <c r="E74" s="27">
        <v>7492960</v>
      </c>
      <c r="F74" s="27">
        <v>7519801</v>
      </c>
      <c r="G74" s="27">
        <v>6972890</v>
      </c>
      <c r="H74" s="28" t="s">
        <v>168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spans="4:48" s="7" customFormat="1" ht="20.100000000000001" customHeight="1">
      <c r="D75" s="12" t="s">
        <v>185</v>
      </c>
      <c r="E75" s="27">
        <v>19348947</v>
      </c>
      <c r="F75" s="27">
        <v>18574554</v>
      </c>
      <c r="G75" s="27">
        <v>17007392</v>
      </c>
      <c r="H75" s="28" t="s">
        <v>175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spans="4:48" s="7" customFormat="1" ht="20.100000000000001" customHeight="1">
      <c r="D76" s="12" t="s">
        <v>186</v>
      </c>
      <c r="E76" s="27">
        <v>3373406</v>
      </c>
      <c r="F76" s="61">
        <v>1707073</v>
      </c>
      <c r="G76" s="61">
        <v>2179439</v>
      </c>
      <c r="H76" s="28" t="s">
        <v>167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spans="4:48" s="7" customFormat="1" ht="20.100000000000001" customHeight="1">
      <c r="D77" s="12" t="s">
        <v>187</v>
      </c>
      <c r="E77" s="27">
        <v>1040587</v>
      </c>
      <c r="F77" s="27">
        <v>4544112</v>
      </c>
      <c r="G77" s="27">
        <v>1524743</v>
      </c>
      <c r="H77" s="28" t="s">
        <v>174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spans="4:48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8" t="s">
        <v>169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spans="4:48" s="7" customFormat="1" ht="20.100000000000001" customHeight="1">
      <c r="D79" s="12" t="s">
        <v>189</v>
      </c>
      <c r="E79" s="27">
        <v>63936528</v>
      </c>
      <c r="F79" s="27">
        <v>64232857</v>
      </c>
      <c r="G79" s="27">
        <v>56161943</v>
      </c>
      <c r="H79" s="28" t="s">
        <v>170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spans="4:48" s="7" customFormat="1" ht="20.100000000000001" customHeight="1">
      <c r="D80" s="12" t="s">
        <v>190</v>
      </c>
      <c r="E80" s="27">
        <v>50552670</v>
      </c>
      <c r="F80" s="27">
        <v>50984595</v>
      </c>
      <c r="G80" s="27">
        <v>47631101</v>
      </c>
      <c r="H80" s="28" t="s">
        <v>171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spans="4:48" s="7" customFormat="1" ht="20.100000000000001" customHeight="1">
      <c r="D81" s="12" t="s">
        <v>98</v>
      </c>
      <c r="E81" s="27">
        <v>15066202</v>
      </c>
      <c r="F81" s="27">
        <v>14328181</v>
      </c>
      <c r="G81" s="27">
        <v>12372275</v>
      </c>
      <c r="H81" s="28" t="s">
        <v>99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spans="4:48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8" t="s">
        <v>100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4:48" s="7" customFormat="1" ht="20.100000000000001" customHeight="1">
      <c r="D83" s="12" t="s">
        <v>192</v>
      </c>
      <c r="E83" s="27">
        <v>0</v>
      </c>
      <c r="F83" s="27">
        <v>0</v>
      </c>
      <c r="G83" s="27">
        <v>449990</v>
      </c>
      <c r="H83" s="28" t="s">
        <v>101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spans="4:48" s="7" customFormat="1" ht="20.100000000000001" customHeight="1">
      <c r="D84" s="12" t="s">
        <v>193</v>
      </c>
      <c r="E84" s="27">
        <v>200294</v>
      </c>
      <c r="F84" s="27">
        <v>60000</v>
      </c>
      <c r="G84" s="27">
        <v>60000</v>
      </c>
      <c r="H84" s="28" t="s">
        <v>172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spans="4:48" s="7" customFormat="1" ht="20.100000000000001" customHeight="1">
      <c r="D85" s="12" t="s">
        <v>206</v>
      </c>
      <c r="E85" s="27">
        <v>35286174</v>
      </c>
      <c r="F85" s="27">
        <v>36596414</v>
      </c>
      <c r="G85" s="27">
        <v>34748836</v>
      </c>
      <c r="H85" s="28" t="s">
        <v>198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spans="4:48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8" t="s">
        <v>97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spans="4:48" s="7" customFormat="1" ht="20.100000000000001" customHeight="1">
      <c r="D87" s="16" t="s">
        <v>205</v>
      </c>
      <c r="E87" s="29">
        <v>35286174</v>
      </c>
      <c r="F87" s="29">
        <v>36596414</v>
      </c>
      <c r="G87" s="29">
        <v>34748836</v>
      </c>
      <c r="H87" s="30" t="s">
        <v>199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spans="4:48">
      <c r="D88" s="19"/>
      <c r="E88" s="31"/>
      <c r="F88" s="31"/>
      <c r="G88" s="31"/>
      <c r="H88" s="22"/>
    </row>
    <row r="89" spans="4:48">
      <c r="D89" s="19"/>
      <c r="E89" s="31"/>
      <c r="F89" s="31"/>
      <c r="G89" s="31"/>
      <c r="H89" s="22"/>
    </row>
    <row r="90" spans="4:48" s="7" customFormat="1" ht="24.95" customHeight="1">
      <c r="D90" s="51" t="s">
        <v>102</v>
      </c>
      <c r="E90" s="58"/>
      <c r="F90" s="58"/>
      <c r="G90" s="58"/>
      <c r="H90" s="53" t="s">
        <v>103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spans="4:48" s="7" customFormat="1" ht="20.100000000000001" customHeight="1">
      <c r="D91" s="9" t="s">
        <v>104</v>
      </c>
      <c r="E91" s="60">
        <v>248799598</v>
      </c>
      <c r="F91" s="60">
        <v>254317099</v>
      </c>
      <c r="G91" s="60">
        <v>299533337</v>
      </c>
      <c r="H91" s="25" t="s">
        <v>105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spans="4:48" s="7" customFormat="1" ht="20.100000000000001" customHeight="1">
      <c r="D92" s="12" t="s">
        <v>106</v>
      </c>
      <c r="E92" s="61">
        <v>-14546900</v>
      </c>
      <c r="F92" s="61">
        <v>88054143</v>
      </c>
      <c r="G92" s="61">
        <v>-32810780</v>
      </c>
      <c r="H92" s="28" t="s">
        <v>107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spans="4:48" s="7" customFormat="1" ht="20.100000000000001" customHeight="1">
      <c r="D93" s="12" t="s">
        <v>108</v>
      </c>
      <c r="E93" s="61">
        <v>-34894443</v>
      </c>
      <c r="F93" s="61">
        <v>-83924127</v>
      </c>
      <c r="G93" s="61">
        <v>-26907018</v>
      </c>
      <c r="H93" s="28" t="s">
        <v>109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spans="4:48" s="7" customFormat="1" ht="20.100000000000001" customHeight="1">
      <c r="D94" s="12" t="s">
        <v>110</v>
      </c>
      <c r="E94" s="61">
        <v>93718000</v>
      </c>
      <c r="F94" s="61">
        <v>-12300000</v>
      </c>
      <c r="G94" s="61">
        <v>12538656</v>
      </c>
      <c r="H94" s="28" t="s">
        <v>111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spans="4:48" s="7" customFormat="1" ht="20.100000000000001" customHeight="1">
      <c r="D95" s="12" t="s">
        <v>112</v>
      </c>
      <c r="E95" s="61">
        <v>2229060</v>
      </c>
      <c r="F95" s="61">
        <v>2652483</v>
      </c>
      <c r="G95" s="61">
        <v>1962904</v>
      </c>
      <c r="H95" s="28" t="s">
        <v>113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spans="4:48" s="7" customFormat="1" ht="20.100000000000001" customHeight="1">
      <c r="D96" s="16" t="s">
        <v>114</v>
      </c>
      <c r="E96" s="62">
        <v>295305315</v>
      </c>
      <c r="F96" s="62">
        <v>248799598</v>
      </c>
      <c r="G96" s="62">
        <v>254317099</v>
      </c>
      <c r="H96" s="30" t="s">
        <v>115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spans="1:48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spans="1:48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spans="1:48" s="7" customFormat="1" ht="24.95" customHeight="1">
      <c r="D99" s="51" t="s">
        <v>116</v>
      </c>
      <c r="E99" s="52"/>
      <c r="F99" s="52"/>
      <c r="G99" s="52"/>
      <c r="H99" s="50" t="s">
        <v>117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spans="1:48" s="7" customFormat="1" ht="20.100000000000001" customHeight="1">
      <c r="D100" s="9" t="s">
        <v>118</v>
      </c>
      <c r="E100" s="10">
        <f>+E8*100/E10</f>
        <v>4.5597770000000004</v>
      </c>
      <c r="F100" s="10">
        <f>+F8*100/F10</f>
        <v>2.2709440000000001</v>
      </c>
      <c r="G100" s="10">
        <f>+G8*100/G10</f>
        <v>8.8379899999999996</v>
      </c>
      <c r="H100" s="11" t="s">
        <v>119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spans="1:48" s="7" customFormat="1" ht="20.100000000000001" customHeight="1">
      <c r="D101" s="12" t="s">
        <v>120</v>
      </c>
      <c r="E101" s="13">
        <f>+E87/E10</f>
        <v>0.35286173999999998</v>
      </c>
      <c r="F101" s="13">
        <f>+F87/F10</f>
        <v>0.36596413999999999</v>
      </c>
      <c r="G101" s="13">
        <f>+G87/G10</f>
        <v>0.34748836</v>
      </c>
      <c r="H101" s="14" t="s">
        <v>121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spans="1:48" s="7" customFormat="1" ht="20.100000000000001" customHeight="1">
      <c r="D102" s="12" t="s">
        <v>122</v>
      </c>
      <c r="E102" s="13">
        <f>+E53/E10</f>
        <v>0.17</v>
      </c>
      <c r="F102" s="13">
        <f>+F53/F10</f>
        <v>0.17</v>
      </c>
      <c r="G102" s="13">
        <f>+G53/G10</f>
        <v>0.15</v>
      </c>
      <c r="H102" s="14" t="s">
        <v>123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spans="1:48" s="7" customFormat="1" ht="20.100000000000001" customHeight="1">
      <c r="D103" s="12" t="s">
        <v>124</v>
      </c>
      <c r="E103" s="13">
        <f>+E58/E10</f>
        <v>2.4123675699999998</v>
      </c>
      <c r="F103" s="13">
        <f>+F58/F10</f>
        <v>2.2357035299999999</v>
      </c>
      <c r="G103" s="13">
        <f>+G58/G10</f>
        <v>2.0592626100000002</v>
      </c>
      <c r="H103" s="14" t="s">
        <v>125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spans="1:48" s="7" customFormat="1" ht="20.100000000000001" customHeight="1">
      <c r="D104" s="12" t="s">
        <v>126</v>
      </c>
      <c r="E104" s="13">
        <f>+E11/E87</f>
        <v>7.7934207318707891</v>
      </c>
      <c r="F104" s="13">
        <f>+F11/F87</f>
        <v>7.5690476121512891</v>
      </c>
      <c r="G104" s="13">
        <f>+G11/G87</f>
        <v>9.1513856751921132</v>
      </c>
      <c r="H104" s="14" t="s">
        <v>127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spans="1:48" s="7" customFormat="1" ht="20.100000000000001" customHeight="1">
      <c r="D105" s="12" t="s">
        <v>128</v>
      </c>
      <c r="E105" s="13">
        <f>+E53*100/E11</f>
        <v>6.1818181818181817</v>
      </c>
      <c r="F105" s="13">
        <f>+F53*100/F11</f>
        <v>6.1371841155234659</v>
      </c>
      <c r="G105" s="13">
        <f>+G53*100/G11</f>
        <v>4.716981132075472</v>
      </c>
      <c r="H105" s="14" t="s">
        <v>129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spans="1:48" s="7" customFormat="1" ht="20.100000000000001" customHeight="1">
      <c r="D106" s="12" t="s">
        <v>130</v>
      </c>
      <c r="E106" s="13">
        <f>+E53*100/E87</f>
        <v>48.177509978837605</v>
      </c>
      <c r="F106" s="13">
        <f>+F53*100/F87</f>
        <v>46.452638774935707</v>
      </c>
      <c r="G106" s="13">
        <f>+G53*100/G87</f>
        <v>43.166913562226945</v>
      </c>
      <c r="H106" s="14" t="s">
        <v>131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spans="1:48" s="7" customFormat="1" ht="20.100000000000001" customHeight="1">
      <c r="D107" s="16" t="s">
        <v>132</v>
      </c>
      <c r="E107" s="35">
        <f>+E11/E58</f>
        <v>1.1399589491248219</v>
      </c>
      <c r="F107" s="35">
        <f>+F11/F58</f>
        <v>1.2389835963626179</v>
      </c>
      <c r="G107" s="35">
        <f>+G11/G58</f>
        <v>1.5442420915902513</v>
      </c>
      <c r="H107" s="30" t="s">
        <v>133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 spans="1:48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s="7" customFormat="1" ht="20.100000000000001" customHeight="1">
      <c r="A109" s="8"/>
      <c r="B109" s="37"/>
      <c r="C109" s="37"/>
      <c r="D109" s="38" t="s">
        <v>134</v>
      </c>
      <c r="E109" s="39">
        <f>+E85*100/E29</f>
        <v>1.7430988354780943</v>
      </c>
      <c r="F109" s="39">
        <f>+F85*100/F29</f>
        <v>1.8860599319500309</v>
      </c>
      <c r="G109" s="39">
        <f>+G85*100/G29</f>
        <v>1.8849942692627291</v>
      </c>
      <c r="H109" s="11" t="s">
        <v>194</v>
      </c>
      <c r="I109" s="40"/>
      <c r="J109" s="40"/>
      <c r="K109" s="40"/>
      <c r="L109" s="40"/>
      <c r="M109" s="40"/>
      <c r="N109" s="40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 spans="1:48" s="7" customFormat="1" ht="20.100000000000001" customHeight="1">
      <c r="A110" s="37"/>
      <c r="B110" s="37"/>
      <c r="C110" s="37"/>
      <c r="D110" s="12" t="s">
        <v>135</v>
      </c>
      <c r="E110" s="41">
        <f>+E87*100/E58</f>
        <v>14.627196302427494</v>
      </c>
      <c r="F110" s="41">
        <f>+F87*100/F58</f>
        <v>16.369081816496482</v>
      </c>
      <c r="G110" s="41">
        <f>+G87*100/G58</f>
        <v>16.874407290870007</v>
      </c>
      <c r="H110" s="14" t="s">
        <v>195</v>
      </c>
      <c r="I110" s="40"/>
      <c r="J110" s="40"/>
      <c r="K110" s="40"/>
      <c r="L110" s="40"/>
      <c r="M110" s="40"/>
      <c r="N110" s="40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 spans="1:48" s="7" customFormat="1" ht="20.100000000000001" customHeight="1">
      <c r="A111" s="8"/>
      <c r="B111" s="37"/>
      <c r="C111" s="37"/>
      <c r="D111" s="12" t="s">
        <v>202</v>
      </c>
      <c r="E111" s="41">
        <f>+E68*100/E72</f>
        <v>92.607519182726747</v>
      </c>
      <c r="F111" s="41">
        <f>+F68*100/F72</f>
        <v>86.838156254314669</v>
      </c>
      <c r="G111" s="41">
        <f>+G68*100/G72</f>
        <v>91.288549163275334</v>
      </c>
      <c r="H111" s="14" t="s">
        <v>196</v>
      </c>
      <c r="I111" s="40"/>
      <c r="J111" s="40"/>
      <c r="K111" s="40"/>
      <c r="L111" s="40"/>
      <c r="M111" s="40"/>
      <c r="N111" s="40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 spans="1:48" s="7" customFormat="1" ht="20.100000000000001" customHeight="1">
      <c r="A112" s="37"/>
      <c r="B112" s="37"/>
      <c r="C112" s="37"/>
      <c r="D112" s="12" t="s">
        <v>136</v>
      </c>
      <c r="E112" s="41">
        <f>+E64*100/E23</f>
        <v>12.407906285571922</v>
      </c>
      <c r="F112" s="41">
        <f>+F64*100/F23</f>
        <v>11.760222334893315</v>
      </c>
      <c r="G112" s="41">
        <f>+G64*100/G23</f>
        <v>12.858398234814882</v>
      </c>
      <c r="H112" s="14" t="s">
        <v>197</v>
      </c>
      <c r="I112" s="40"/>
      <c r="J112" s="40"/>
      <c r="K112" s="40"/>
      <c r="L112" s="40"/>
      <c r="M112" s="40"/>
      <c r="N112" s="40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 spans="1:48" s="7" customFormat="1" ht="20.100000000000001" customHeight="1">
      <c r="A113" s="8"/>
      <c r="B113" s="37"/>
      <c r="C113" s="37"/>
      <c r="D113" s="12" t="s">
        <v>203</v>
      </c>
      <c r="E113" s="41">
        <f>+E85*100/E72</f>
        <v>30.820526841318252</v>
      </c>
      <c r="F113" s="41">
        <f>+F85*100/F72</f>
        <v>31.762908626030022</v>
      </c>
      <c r="G113" s="41">
        <f>+G85*100/G72</f>
        <v>33.478964158715684</v>
      </c>
      <c r="H113" s="14" t="s">
        <v>200</v>
      </c>
      <c r="I113" s="40"/>
      <c r="J113" s="40"/>
      <c r="K113" s="40"/>
      <c r="L113" s="40"/>
      <c r="M113" s="40"/>
      <c r="N113" s="40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 spans="1:48" s="7" customFormat="1" ht="20.100000000000001" customHeight="1">
      <c r="A114" s="8"/>
      <c r="B114" s="8"/>
      <c r="C114" s="8"/>
      <c r="D114" s="12" t="s">
        <v>204</v>
      </c>
      <c r="E114" s="42">
        <f>E72*100/E29</f>
        <v>5.655642567216864</v>
      </c>
      <c r="F114" s="42">
        <f>F72*100/F29</f>
        <v>5.9379320519921963</v>
      </c>
      <c r="G114" s="42">
        <f>G72*100/G29</f>
        <v>5.6303840833498509</v>
      </c>
      <c r="H114" s="14" t="s">
        <v>201</v>
      </c>
      <c r="I114" s="40"/>
      <c r="J114" s="40"/>
      <c r="K114" s="40"/>
      <c r="L114" s="40"/>
      <c r="M114" s="40"/>
      <c r="N114" s="40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 spans="1:48" s="7" customFormat="1" ht="20.100000000000001" customHeight="1">
      <c r="A115" s="8"/>
      <c r="B115" s="8"/>
      <c r="C115" s="8"/>
      <c r="D115" s="43" t="s">
        <v>137</v>
      </c>
      <c r="E115" s="44">
        <f>+(E24+E25)*100/E23</f>
        <v>5.6354652243772545</v>
      </c>
      <c r="F115" s="44">
        <f>+(F24+F25)*100/F23</f>
        <v>5.8847926225409175</v>
      </c>
      <c r="G115" s="44">
        <f>+(G24+G25)*100/G23</f>
        <v>6.7049992995726226</v>
      </c>
      <c r="H115" s="18" t="s">
        <v>138</v>
      </c>
      <c r="I115" s="40"/>
      <c r="J115" s="40"/>
      <c r="K115" s="40"/>
      <c r="L115" s="40"/>
      <c r="M115" s="40"/>
      <c r="N115" s="40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 spans="1:48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 spans="1:48" s="7" customFormat="1" ht="20.100000000000001" customHeight="1">
      <c r="D117" s="9" t="s">
        <v>139</v>
      </c>
      <c r="E117" s="10">
        <f>(E58+E59)*100/E29</f>
        <v>11.916834911067774</v>
      </c>
      <c r="F117" s="10">
        <f>(F58+F59)*100/F29</f>
        <v>11.522087512870096</v>
      </c>
      <c r="G117" s="10">
        <f>(G58+G59)*100/G29</f>
        <v>11.170728765582277</v>
      </c>
      <c r="H117" s="11" t="s">
        <v>140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 spans="1:48" s="7" customFormat="1" ht="20.100000000000001" customHeight="1">
      <c r="D118" s="12" t="s">
        <v>141</v>
      </c>
      <c r="E118" s="13">
        <f>+E58*100/(E34+E35)</f>
        <v>16.092279330492516</v>
      </c>
      <c r="F118" s="13">
        <f>+F58*100/(F34+F35)</f>
        <v>14.468111688929532</v>
      </c>
      <c r="G118" s="13">
        <f>+G58*100/(G34+G35)</f>
        <v>14.029689540878749</v>
      </c>
      <c r="H118" s="14" t="s">
        <v>142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 spans="1:48" s="7" customFormat="1" ht="20.100000000000001" customHeight="1">
      <c r="D119" s="12" t="s">
        <v>143</v>
      </c>
      <c r="E119" s="13">
        <f>+E40*100/E29</f>
        <v>88.083165088932219</v>
      </c>
      <c r="F119" s="13">
        <f>+F40*100/F29</f>
        <v>88.477912487129899</v>
      </c>
      <c r="G119" s="13">
        <f>+G40*100/G29</f>
        <v>88.829271234417718</v>
      </c>
      <c r="H119" s="14" t="s">
        <v>144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 spans="1:48" s="7" customFormat="1" ht="20.100000000000001" customHeight="1">
      <c r="D120" s="16" t="s">
        <v>145</v>
      </c>
      <c r="E120" s="35">
        <f>+(E34+E35)*100/E29</f>
        <v>74.053119923708465</v>
      </c>
      <c r="F120" s="35">
        <f>+(F34+F35)*100/F29</f>
        <v>79.63781148915497</v>
      </c>
      <c r="G120" s="35">
        <f>+(G34+G35)*100/G29</f>
        <v>79.622066710982963</v>
      </c>
      <c r="H120" s="18" t="s">
        <v>146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 spans="1:48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 spans="1:48" s="7" customFormat="1" ht="20.100000000000001" customHeight="1">
      <c r="D122" s="9" t="s">
        <v>147</v>
      </c>
      <c r="E122" s="10">
        <f>+E23*100/E29</f>
        <v>49.761348489386556</v>
      </c>
      <c r="F122" s="10">
        <f>+F23*100/F29</f>
        <v>48.835700615751868</v>
      </c>
      <c r="G122" s="10">
        <f>+G23*100/G29</f>
        <v>44.650343494347901</v>
      </c>
      <c r="H122" s="11" t="s">
        <v>148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 spans="1:48" s="7" customFormat="1" ht="20.100000000000001" customHeight="1">
      <c r="D123" s="12" t="s">
        <v>149</v>
      </c>
      <c r="E123" s="13">
        <f>+E23*100/(E34+E35)</f>
        <v>67.196829168915556</v>
      </c>
      <c r="F123" s="13">
        <f>+F23*100/(F34+F35)</f>
        <v>61.322253465493944</v>
      </c>
      <c r="G123" s="13">
        <f>+G23*100/(G34+G35)</f>
        <v>56.077850448698406</v>
      </c>
      <c r="H123" s="14" t="s">
        <v>150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 spans="1:48" s="7" customFormat="1" ht="20.100000000000001" customHeight="1">
      <c r="D124" s="16" t="s">
        <v>151</v>
      </c>
      <c r="E124" s="35">
        <f>+E58*100/E23</f>
        <v>23.947974226641946</v>
      </c>
      <c r="F124" s="35">
        <f>+F58*100/F23</f>
        <v>23.59357471602172</v>
      </c>
      <c r="G124" s="35">
        <f>+G58*100/G23</f>
        <v>25.018237019825687</v>
      </c>
      <c r="H124" s="18" t="s">
        <v>152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 spans="1:48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 spans="1:48" s="7" customFormat="1" ht="20.100000000000001" customHeight="1">
      <c r="D126" s="9" t="s">
        <v>153</v>
      </c>
      <c r="E126" s="10">
        <f>+(E16+E17+E18+E19)/(E34+E35)</f>
        <v>0.29785664261064926</v>
      </c>
      <c r="F126" s="10">
        <f>+(F16+F17+F18+F19)/(F34+F35)</f>
        <v>0.28937376515020258</v>
      </c>
      <c r="G126" s="10">
        <f>+(G16+G17+G18+G19)/(G34+G35)</f>
        <v>0.35107612196814775</v>
      </c>
      <c r="H126" s="11" t="s">
        <v>154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1:48" s="7" customFormat="1" ht="20.100000000000001" customHeight="1">
      <c r="D127" s="12" t="s">
        <v>155</v>
      </c>
      <c r="E127" s="13">
        <f>+(E16+E17+E18+E19+E20+E21+E22)*100/(E34+E35)</f>
        <v>55.486358231862667</v>
      </c>
      <c r="F127" s="13">
        <f>+(F16+F17+F18+F19+F20+F21+F22)*100/(F34+F35)</f>
        <v>59.110142476758561</v>
      </c>
      <c r="G127" s="13">
        <f>+(G16+G17+G18+G19+G20+G21+G22)*100/(G34+G35)</f>
        <v>63.67034831694297</v>
      </c>
      <c r="H127" s="14" t="s">
        <v>156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 spans="1:48" s="7" customFormat="1" ht="20.100000000000001" customHeight="1">
      <c r="D128" s="16" t="s">
        <v>157</v>
      </c>
      <c r="E128" s="35">
        <f>+(E16+E17+E18+E19)/(E34+E35)</f>
        <v>0.29785664261064926</v>
      </c>
      <c r="F128" s="35">
        <f>+(F16+F17+F18+F19)/(F34+F35)</f>
        <v>0.28937376515020258</v>
      </c>
      <c r="G128" s="35">
        <f>+(G16+G17+G18+G19)/(G34+G35)</f>
        <v>0.35107612196814775</v>
      </c>
      <c r="H128" s="18" t="s">
        <v>158</v>
      </c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 spans="4:48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 spans="4:48" s="7" customFormat="1" ht="20.100000000000001" customHeight="1">
      <c r="D130" s="19"/>
      <c r="E130" s="46"/>
      <c r="F130" s="46"/>
      <c r="G130" s="46"/>
      <c r="H130" s="34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4:48">
      <c r="D131" s="19"/>
      <c r="H131" s="22"/>
    </row>
    <row r="132" spans="4:48">
      <c r="D132" s="19"/>
      <c r="H132" s="22"/>
    </row>
    <row r="133" spans="4:48">
      <c r="D133" s="19"/>
      <c r="H133" s="22"/>
    </row>
    <row r="134" spans="4:48">
      <c r="D134" s="19"/>
      <c r="H134" s="22"/>
    </row>
    <row r="135" spans="4:48">
      <c r="D135" s="19"/>
      <c r="H135" s="22"/>
    </row>
    <row r="136" spans="4:48">
      <c r="D136" s="19"/>
      <c r="H136" s="22"/>
    </row>
    <row r="137" spans="4:48">
      <c r="D137" s="19"/>
      <c r="H137" s="22"/>
    </row>
    <row r="138" spans="4:48">
      <c r="D138" s="19"/>
      <c r="H138" s="22"/>
    </row>
    <row r="139" spans="4:48">
      <c r="D139" s="19"/>
      <c r="H139" s="22"/>
    </row>
    <row r="140" spans="4:48">
      <c r="D140" s="19"/>
      <c r="H140" s="22"/>
    </row>
    <row r="141" spans="4:48">
      <c r="D141" s="19"/>
      <c r="H141" s="22"/>
    </row>
    <row r="142" spans="4:48">
      <c r="D142" s="19"/>
      <c r="H142" s="22"/>
    </row>
    <row r="143" spans="4:48">
      <c r="D143" s="19"/>
      <c r="H143" s="22"/>
    </row>
    <row r="144" spans="4:48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  <c r="H207" s="22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2014-03-12T11:03:29Z</dcterms:modified>
</cp:coreProperties>
</file>